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orabool.sharepoint.com/sites/TeamRevenueProcurement/Shared Documents/Revenue/Notices/Rates/2024-2025/"/>
    </mc:Choice>
  </mc:AlternateContent>
  <xr:revisionPtr revIDLastSave="0" documentId="8_{99EED2B4-2ECF-420A-8346-AB4D6E2D9CAB}" xr6:coauthVersionLast="47" xr6:coauthVersionMax="47" xr10:uidLastSave="{00000000-0000-0000-0000-000000000000}"/>
  <bookViews>
    <workbookView xWindow="-96" yWindow="0" windowWidth="20832" windowHeight="166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I15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C26" i="1"/>
  <c r="I26" i="1" s="1"/>
  <c r="C25" i="1"/>
  <c r="I25" i="1" s="1"/>
  <c r="C24" i="1"/>
  <c r="I24" i="1" s="1"/>
  <c r="C22" i="1"/>
  <c r="I22" i="1" s="1"/>
  <c r="C20" i="1"/>
  <c r="I20" i="1" s="1"/>
  <c r="C19" i="1"/>
  <c r="I19" i="1" s="1"/>
  <c r="C18" i="1"/>
  <c r="I18" i="1" s="1"/>
  <c r="C16" i="1"/>
  <c r="I16" i="1" s="1"/>
  <c r="J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Jacinta Erdody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Set via Council's annual budget process
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Waste Management Service Charge
Leviable to all rateble properties</t>
        </r>
      </text>
    </comment>
    <comment ref="E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State Landfill Levy
Leviable to all rateable properties</t>
        </r>
      </text>
    </comment>
    <comment ref="F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Enter amount from table below
</t>
        </r>
      </text>
    </comment>
    <comment ref="G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For eligible card holders where property is principal place of residence</t>
        </r>
      </text>
    </comment>
    <comment ref="H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Levied on behalf of State Government </t>
        </r>
      </text>
    </comment>
    <comment ref="F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Council service may not be available</t>
        </r>
      </text>
    </comment>
    <comment ref="F1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Cost will depend on property location and number of pick ups required</t>
        </r>
      </text>
    </comment>
    <comment ref="G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Jacinta Erdody:
</t>
        </r>
        <r>
          <rPr>
            <sz val="9"/>
            <color indexed="81"/>
            <rFont val="Tahoma"/>
            <family val="2"/>
          </rPr>
          <t>Not eligible for pension rebate as property would not be principal place of residence</t>
        </r>
      </text>
    </comment>
    <comment ref="F1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Waste Services are not available on vacant land properties</t>
        </r>
      </text>
    </comment>
    <comment ref="G1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Not eligible for pension rebate as property would not be principal place of residence</t>
        </r>
      </text>
    </comment>
    <comment ref="G2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Not eligible for pension rebate as property would not be principal place of residence</t>
        </r>
      </text>
    </comment>
    <comment ref="F2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Waste services are not available on vacant land properties</t>
        </r>
      </text>
    </comment>
    <comment ref="G2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Not eligible for pension rebate as property would not be principal place of residence</t>
        </r>
      </text>
    </comment>
    <comment ref="F2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Waste services are not available on vacant land properties</t>
        </r>
      </text>
    </comment>
    <comment ref="G2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Not eligible for pension rebate as property would not be principal place of residence</t>
        </r>
      </text>
    </comment>
    <comment ref="F2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Waste services are not available on vacant land properties</t>
        </r>
      </text>
    </comment>
    <comment ref="G2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Not eligible for pension rebate as property would not be principal place of residence</t>
        </r>
      </text>
    </comment>
    <comment ref="A3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Jacinta Erdody:</t>
        </r>
        <r>
          <rPr>
            <sz val="9"/>
            <color indexed="81"/>
            <rFont val="Tahoma"/>
            <family val="2"/>
          </rPr>
          <t xml:space="preserve">
FSPL Category is determined by the AVPCC assigned by Council's contract valuer</t>
        </r>
      </text>
    </comment>
  </commentList>
</comments>
</file>

<file path=xl/sharedStrings.xml><?xml version="1.0" encoding="utf-8"?>
<sst xmlns="http://schemas.openxmlformats.org/spreadsheetml/2006/main" count="53" uniqueCount="52">
  <si>
    <t>MOORABOOL SHIRE COUNCIL</t>
  </si>
  <si>
    <t>Online Rate Calculator</t>
  </si>
  <si>
    <t>Please Note:  This is to be used as an estimate of rates only</t>
  </si>
  <si>
    <t>Anticipated overall value of property if just purchased "purchase price" is a good indication of market</t>
  </si>
  <si>
    <t>Insert the CIV value here</t>
  </si>
  <si>
    <t>Moorabool Shire Council Rate Account</t>
  </si>
  <si>
    <t>Differential Rate Category</t>
  </si>
  <si>
    <t>Rate in $</t>
  </si>
  <si>
    <t>Rate 
Amount</t>
  </si>
  <si>
    <t>WMSC</t>
  </si>
  <si>
    <t>SLL</t>
  </si>
  <si>
    <t>Waste 
Charge</t>
  </si>
  <si>
    <t>Pension 
Rebate</t>
  </si>
  <si>
    <t>FSPL Charge</t>
  </si>
  <si>
    <t>Total Estimate
Rate Account</t>
  </si>
  <si>
    <t>General</t>
  </si>
  <si>
    <t>Residential Retirement</t>
  </si>
  <si>
    <t>Commercial/Industrial</t>
  </si>
  <si>
    <t>Vacant Land Commercial/Industrial</t>
  </si>
  <si>
    <t>Extractive Industry</t>
  </si>
  <si>
    <t>Farm</t>
  </si>
  <si>
    <t>Vacant Land General</t>
  </si>
  <si>
    <t>Vacant Land FZ or RCZ</t>
  </si>
  <si>
    <t>Vacant Land General Residential</t>
  </si>
  <si>
    <t>Fire Service Property Levy</t>
  </si>
  <si>
    <t>Pension Rebate</t>
  </si>
  <si>
    <t>FSPL Category</t>
  </si>
  <si>
    <t>Fixed 
Rate</t>
  </si>
  <si>
    <t>Variable 
Rate</t>
  </si>
  <si>
    <t>Variable 
Charge</t>
  </si>
  <si>
    <t>Total 
FSPL</t>
  </si>
  <si>
    <t>Rebate Type</t>
  </si>
  <si>
    <t>Amount</t>
  </si>
  <si>
    <t>Residential</t>
  </si>
  <si>
    <t>Government</t>
  </si>
  <si>
    <t>Commercial</t>
  </si>
  <si>
    <t>Industrial</t>
  </si>
  <si>
    <t>Primary Production</t>
  </si>
  <si>
    <t>Maximum Rebate</t>
  </si>
  <si>
    <t>Public Benefit</t>
  </si>
  <si>
    <t>Vacant</t>
  </si>
  <si>
    <t>Waste Charges</t>
  </si>
  <si>
    <t>Service Area</t>
  </si>
  <si>
    <t>Total Charge</t>
  </si>
  <si>
    <t>Ballan &amp; Bacchus Marsh</t>
  </si>
  <si>
    <t>Other Rural</t>
  </si>
  <si>
    <t>Non Compulsory Ballan/Bacchus Marsh</t>
  </si>
  <si>
    <t>Non Compulsory Other Rural</t>
  </si>
  <si>
    <t>Note:  This calculator should be used as an estimate only.  Property valuations are assigned to properties by the Valuer General's appointed contract valuer utilising market</t>
  </si>
  <si>
    <t>sales information.  Where a property changes within a current year, the adjustment charges will be calculated on a pro-rata basis from the date the</t>
  </si>
  <si>
    <t>amended valuation is issued to Council.</t>
  </si>
  <si>
    <t>2024/2025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</si>
</sst>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"/>
    <numFmt numFmtId="165" formatCode="0.00000000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2BB4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3" fontId="0" fillId="0" borderId="0" xfId="1" applyFont="1"/>
    <xf numFmtId="0" fontId="3" fillId="2" borderId="0" xfId="0" applyFont="1" applyFill="1"/>
    <xf numFmtId="43" fontId="3" fillId="2" borderId="0" xfId="1" applyFont="1" applyFill="1"/>
    <xf numFmtId="0" fontId="0" fillId="2" borderId="0" xfId="0" applyFill="1" applyAlignment="1">
      <alignment horizontal="right"/>
    </xf>
    <xf numFmtId="43" fontId="3" fillId="0" borderId="0" xfId="1" applyFont="1" applyAlignment="1">
      <alignment horizontal="right"/>
    </xf>
    <xf numFmtId="43" fontId="0" fillId="0" borderId="0" xfId="1" applyFont="1" applyAlignment="1">
      <alignment horizontal="right"/>
    </xf>
    <xf numFmtId="44" fontId="0" fillId="0" borderId="0" xfId="0" applyNumberFormat="1" applyAlignment="1">
      <alignment horizontal="right"/>
    </xf>
    <xf numFmtId="44" fontId="0" fillId="0" borderId="0" xfId="1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43" fontId="0" fillId="0" borderId="0" xfId="0" applyNumberFormat="1" applyAlignment="1">
      <alignment horizontal="right"/>
    </xf>
    <xf numFmtId="44" fontId="0" fillId="0" borderId="0" xfId="1" applyNumberFormat="1" applyFont="1" applyAlignment="1" applyProtection="1">
      <alignment horizontal="right"/>
      <protection locked="0"/>
    </xf>
    <xf numFmtId="44" fontId="0" fillId="3" borderId="0" xfId="1" applyNumberFormat="1" applyFont="1" applyFill="1" applyAlignment="1">
      <alignment horizontal="right"/>
    </xf>
    <xf numFmtId="44" fontId="0" fillId="3" borderId="0" xfId="1" applyNumberFormat="1" applyFont="1" applyFill="1" applyAlignment="1" applyProtection="1">
      <alignment horizontal="right"/>
    </xf>
    <xf numFmtId="0" fontId="2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4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2BB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121020</xdr:colOff>
      <xdr:row>0</xdr:row>
      <xdr:rowOff>107157</xdr:rowOff>
    </xdr:from>
    <xdr:to>
      <xdr:col>8</xdr:col>
      <xdr:colOff>1202425</xdr:colOff>
      <xdr:row>5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5DF4D8-B0DB-2125-C6CB-A5C36788D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6833" y="107157"/>
          <a:ext cx="1081405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zoomScale="80" zoomScaleNormal="80" workbookViewId="0">
      <selection activeCell="B15" sqref="B15"/>
    </sheetView>
  </sheetViews>
  <sheetFormatPr defaultRowHeight="13.8" x14ac:dyDescent="0.25"/>
  <cols>
    <col min="1" max="1" width="29.8984375" bestFit="1" customWidth="1"/>
    <col min="2" max="2" width="10.59765625" customWidth="1"/>
    <col min="3" max="3" width="15.8984375" style="2" bestFit="1" customWidth="1"/>
    <col min="4" max="4" width="12" style="2" bestFit="1" customWidth="1"/>
    <col min="5" max="5" width="10.8984375" style="2" bestFit="1" customWidth="1"/>
    <col min="6" max="6" width="9.3984375" style="2" customWidth="1"/>
    <col min="7" max="8" width="10.19921875" style="2" customWidth="1"/>
    <col min="9" max="9" width="15.8984375" style="2" bestFit="1" customWidth="1"/>
    <col min="10" max="10" width="13" customWidth="1"/>
    <col min="11" max="11" width="22.59765625" customWidth="1"/>
    <col min="12" max="12" width="9.59765625" style="2" bestFit="1" customWidth="1"/>
    <col min="13" max="13" width="11.69921875" style="2" bestFit="1" customWidth="1"/>
    <col min="14" max="14" width="14" style="2" bestFit="1" customWidth="1"/>
    <col min="15" max="15" width="9" style="2"/>
  </cols>
  <sheetData>
    <row r="1" spans="1:10" ht="22.8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17.399999999999999" x14ac:dyDescent="0.3">
      <c r="A3" s="20" t="s">
        <v>51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</row>
    <row r="6" spans="1:10" x14ac:dyDescent="0.25">
      <c r="A6" t="s">
        <v>2</v>
      </c>
    </row>
    <row r="8" spans="1:10" x14ac:dyDescent="0.25">
      <c r="F8" s="22" t="s">
        <v>3</v>
      </c>
      <c r="G8" s="22"/>
      <c r="H8" s="22"/>
      <c r="I8" s="22"/>
      <c r="J8" s="22"/>
    </row>
    <row r="9" spans="1:10" ht="27" customHeight="1" thickBot="1" x14ac:dyDescent="0.3">
      <c r="B9" t="s">
        <v>4</v>
      </c>
      <c r="D9" s="23"/>
      <c r="E9" s="23"/>
      <c r="F9" s="22"/>
      <c r="G9" s="22"/>
      <c r="H9" s="22"/>
      <c r="I9" s="22"/>
      <c r="J9" s="22"/>
    </row>
    <row r="10" spans="1:10" ht="14.4" thickTop="1" x14ac:dyDescent="0.25"/>
    <row r="11" spans="1:10" x14ac:dyDescent="0.25">
      <c r="A11" s="18" t="s">
        <v>5</v>
      </c>
      <c r="B11" s="18"/>
      <c r="C11" s="18"/>
      <c r="D11" s="18"/>
      <c r="E11" s="18"/>
      <c r="F11" s="18"/>
      <c r="G11" s="18"/>
      <c r="H11" s="18"/>
      <c r="I11" s="18"/>
    </row>
    <row r="13" spans="1:10" s="1" customFormat="1" ht="27.6" x14ac:dyDescent="0.25">
      <c r="A13" s="1" t="s">
        <v>6</v>
      </c>
      <c r="B13" s="1" t="s">
        <v>7</v>
      </c>
      <c r="C13" s="3" t="s">
        <v>8</v>
      </c>
      <c r="D13" s="4" t="s">
        <v>9</v>
      </c>
      <c r="E13" s="4" t="s">
        <v>10</v>
      </c>
      <c r="F13" s="3" t="s">
        <v>11</v>
      </c>
      <c r="G13" s="3" t="s">
        <v>12</v>
      </c>
      <c r="H13" s="3" t="s">
        <v>13</v>
      </c>
      <c r="I13" s="3" t="s">
        <v>14</v>
      </c>
    </row>
    <row r="14" spans="1:10" x14ac:dyDescent="0.25">
      <c r="B14" s="2"/>
    </row>
    <row r="15" spans="1:10" x14ac:dyDescent="0.25">
      <c r="A15" t="s">
        <v>15</v>
      </c>
      <c r="B15" s="24">
        <v>2.4060100000000001E-3</v>
      </c>
      <c r="C15" s="12">
        <f>B15*D9</f>
        <v>0</v>
      </c>
      <c r="D15" s="12">
        <v>118</v>
      </c>
      <c r="E15" s="12">
        <v>65</v>
      </c>
      <c r="F15" s="15"/>
      <c r="G15" s="15"/>
      <c r="H15" s="15"/>
      <c r="I15" s="12">
        <f>C15+D15+E15+F15-G15+H15</f>
        <v>183</v>
      </c>
    </row>
    <row r="16" spans="1:10" x14ac:dyDescent="0.25">
      <c r="A16" t="s">
        <v>16</v>
      </c>
      <c r="B16" s="24">
        <v>2.16541E-3</v>
      </c>
      <c r="C16" s="12">
        <f>B16*D9</f>
        <v>0</v>
      </c>
      <c r="D16" s="12">
        <v>118</v>
      </c>
      <c r="E16" s="12">
        <v>65</v>
      </c>
      <c r="F16" s="17"/>
      <c r="G16" s="15"/>
      <c r="H16" s="15"/>
      <c r="I16" s="12">
        <f>C16+D16+E16+F16-G16+H16</f>
        <v>183</v>
      </c>
    </row>
    <row r="17" spans="1:10" x14ac:dyDescent="0.25">
      <c r="B17" s="24"/>
      <c r="C17" s="12"/>
      <c r="D17" s="12"/>
      <c r="E17" s="12"/>
      <c r="F17" s="12"/>
      <c r="G17" s="12"/>
      <c r="H17" s="12"/>
      <c r="I17" s="12"/>
    </row>
    <row r="18" spans="1:10" x14ac:dyDescent="0.25">
      <c r="A18" t="s">
        <v>17</v>
      </c>
      <c r="B18" s="24">
        <v>3.6090200000000001E-3</v>
      </c>
      <c r="C18" s="12">
        <f>B18*D9</f>
        <v>0</v>
      </c>
      <c r="D18" s="12">
        <v>118</v>
      </c>
      <c r="E18" s="12">
        <v>65</v>
      </c>
      <c r="F18" s="12"/>
      <c r="G18" s="17"/>
      <c r="H18" s="15"/>
      <c r="I18" s="12">
        <f>C18+D18+E18+F18-G18+H18</f>
        <v>183</v>
      </c>
    </row>
    <row r="19" spans="1:10" x14ac:dyDescent="0.25">
      <c r="A19" t="s">
        <v>18</v>
      </c>
      <c r="B19" s="24">
        <v>4.8120200000000002E-3</v>
      </c>
      <c r="C19" s="12">
        <f>B19*D9</f>
        <v>0</v>
      </c>
      <c r="D19" s="12">
        <v>118</v>
      </c>
      <c r="E19" s="12">
        <v>65</v>
      </c>
      <c r="F19" s="16"/>
      <c r="G19" s="17"/>
      <c r="H19" s="15"/>
      <c r="I19" s="12">
        <f>C19+D19+E19+F19-G19+H19</f>
        <v>183</v>
      </c>
    </row>
    <row r="20" spans="1:10" x14ac:dyDescent="0.25">
      <c r="A20" t="s">
        <v>19</v>
      </c>
      <c r="B20" s="24">
        <v>7.5067500000000004E-3</v>
      </c>
      <c r="C20" s="12">
        <f>B20*D9</f>
        <v>0</v>
      </c>
      <c r="D20" s="12">
        <v>118</v>
      </c>
      <c r="E20" s="12">
        <v>65</v>
      </c>
      <c r="F20" s="16"/>
      <c r="G20" s="17"/>
      <c r="H20" s="15"/>
      <c r="I20" s="12">
        <f>C20+D20+E20+F20-G20+H20</f>
        <v>183</v>
      </c>
    </row>
    <row r="21" spans="1:10" x14ac:dyDescent="0.25">
      <c r="B21" s="24"/>
      <c r="C21" s="12"/>
      <c r="D21" s="12"/>
      <c r="E21" s="12"/>
      <c r="F21" s="12"/>
      <c r="G21" s="12"/>
      <c r="H21" s="12"/>
      <c r="I21" s="12"/>
    </row>
    <row r="22" spans="1:10" x14ac:dyDescent="0.25">
      <c r="A22" t="s">
        <v>20</v>
      </c>
      <c r="B22" s="24">
        <v>1.8766900000000001E-3</v>
      </c>
      <c r="C22" s="12">
        <f>B22*D9</f>
        <v>0</v>
      </c>
      <c r="D22" s="12">
        <v>118</v>
      </c>
      <c r="E22" s="12">
        <v>65</v>
      </c>
      <c r="F22" s="15"/>
      <c r="G22" s="15"/>
      <c r="H22" s="15"/>
      <c r="I22" s="12">
        <f>C22+D22+E22+F22-G22+H22</f>
        <v>183</v>
      </c>
    </row>
    <row r="23" spans="1:10" x14ac:dyDescent="0.25">
      <c r="B23" s="24"/>
      <c r="C23" s="12"/>
      <c r="D23" s="12"/>
      <c r="E23" s="12"/>
      <c r="F23" s="12"/>
      <c r="G23" s="12"/>
      <c r="H23" s="12"/>
      <c r="I23" s="12"/>
    </row>
    <row r="24" spans="1:10" x14ac:dyDescent="0.25">
      <c r="A24" t="s">
        <v>21</v>
      </c>
      <c r="B24" s="24">
        <v>4.8120200000000002E-3</v>
      </c>
      <c r="C24" s="12">
        <f>B24*D9</f>
        <v>0</v>
      </c>
      <c r="D24" s="12">
        <v>118</v>
      </c>
      <c r="E24" s="12">
        <v>65</v>
      </c>
      <c r="F24" s="17"/>
      <c r="G24" s="17"/>
      <c r="H24" s="15"/>
      <c r="I24" s="12">
        <f>C24+D24+E24+F24-G24+H24</f>
        <v>183</v>
      </c>
    </row>
    <row r="25" spans="1:10" x14ac:dyDescent="0.25">
      <c r="A25" t="s">
        <v>22</v>
      </c>
      <c r="B25" s="24">
        <v>2.4060100000000001E-3</v>
      </c>
      <c r="C25" s="12">
        <f>B25*D9</f>
        <v>0</v>
      </c>
      <c r="D25" s="12">
        <v>118</v>
      </c>
      <c r="E25" s="12">
        <v>65</v>
      </c>
      <c r="F25" s="17"/>
      <c r="G25" s="17"/>
      <c r="H25" s="15"/>
      <c r="I25" s="12">
        <f>C25+D25+E25+F25-G25+H25</f>
        <v>183</v>
      </c>
    </row>
    <row r="26" spans="1:10" x14ac:dyDescent="0.25">
      <c r="A26" t="s">
        <v>23</v>
      </c>
      <c r="B26" s="24">
        <v>4.8120200000000002E-3</v>
      </c>
      <c r="C26" s="12">
        <f>B26*D9</f>
        <v>0</v>
      </c>
      <c r="D26" s="12">
        <v>118</v>
      </c>
      <c r="E26" s="12">
        <v>65</v>
      </c>
      <c r="F26" s="17"/>
      <c r="G26" s="17"/>
      <c r="H26" s="15"/>
      <c r="I26" s="12">
        <f>C26+D26+E26+F26-G26+H26</f>
        <v>183</v>
      </c>
    </row>
    <row r="27" spans="1:10" x14ac:dyDescent="0.25">
      <c r="B27" s="2"/>
    </row>
    <row r="29" spans="1:10" x14ac:dyDescent="0.25">
      <c r="A29" s="18" t="s">
        <v>24</v>
      </c>
      <c r="B29" s="18"/>
      <c r="C29" s="18"/>
      <c r="D29" s="18"/>
      <c r="E29" s="18"/>
      <c r="G29" s="18" t="s">
        <v>25</v>
      </c>
      <c r="H29" s="18"/>
      <c r="I29" s="18"/>
      <c r="J29" s="18"/>
    </row>
    <row r="30" spans="1:10" x14ac:dyDescent="0.25">
      <c r="B30" s="2"/>
      <c r="G30"/>
      <c r="H30"/>
      <c r="I30"/>
    </row>
    <row r="31" spans="1:10" ht="27.6" x14ac:dyDescent="0.25">
      <c r="A31" s="1" t="s">
        <v>26</v>
      </c>
      <c r="B31" s="3" t="s">
        <v>27</v>
      </c>
      <c r="C31" s="3" t="s">
        <v>28</v>
      </c>
      <c r="D31" s="3" t="s">
        <v>29</v>
      </c>
      <c r="E31" s="3" t="s">
        <v>30</v>
      </c>
      <c r="G31" s="1" t="s">
        <v>31</v>
      </c>
      <c r="H31" s="1"/>
      <c r="J31" s="4" t="s">
        <v>32</v>
      </c>
    </row>
    <row r="32" spans="1:10" x14ac:dyDescent="0.25">
      <c r="B32" s="2"/>
    </row>
    <row r="33" spans="1:10" x14ac:dyDescent="0.25">
      <c r="A33" t="s">
        <v>33</v>
      </c>
      <c r="B33" s="10">
        <v>132</v>
      </c>
      <c r="C33" s="13">
        <v>8.7000000000000001E-5</v>
      </c>
      <c r="D33" s="11">
        <f>C33*D9</f>
        <v>0</v>
      </c>
      <c r="E33" s="14">
        <f t="shared" ref="E33:E38" si="0">B33+D33</f>
        <v>132</v>
      </c>
      <c r="G33" t="s">
        <v>34</v>
      </c>
      <c r="H33"/>
      <c r="J33" s="5">
        <v>259.5</v>
      </c>
    </row>
    <row r="34" spans="1:10" x14ac:dyDescent="0.25">
      <c r="A34" t="s">
        <v>35</v>
      </c>
      <c r="B34" s="10">
        <v>267</v>
      </c>
      <c r="C34" s="13">
        <v>6.6399999999999999E-4</v>
      </c>
      <c r="D34" s="11">
        <f>C34*D9</f>
        <v>0</v>
      </c>
      <c r="E34" s="14">
        <f t="shared" si="0"/>
        <v>267</v>
      </c>
      <c r="G34" t="s">
        <v>24</v>
      </c>
      <c r="H34"/>
      <c r="J34" s="5">
        <v>50</v>
      </c>
    </row>
    <row r="35" spans="1:10" x14ac:dyDescent="0.25">
      <c r="A35" t="s">
        <v>36</v>
      </c>
      <c r="B35" s="10">
        <v>267</v>
      </c>
      <c r="C35" s="13">
        <v>8.1099999999999998E-4</v>
      </c>
      <c r="D35" s="11">
        <f>C35*D9</f>
        <v>0</v>
      </c>
      <c r="E35" s="14">
        <f t="shared" si="0"/>
        <v>267</v>
      </c>
      <c r="G35"/>
      <c r="H35"/>
      <c r="J35" s="5"/>
    </row>
    <row r="36" spans="1:10" x14ac:dyDescent="0.25">
      <c r="A36" t="s">
        <v>37</v>
      </c>
      <c r="B36" s="10">
        <v>267</v>
      </c>
      <c r="C36" s="13">
        <v>2.8699999999999998E-4</v>
      </c>
      <c r="D36" s="11">
        <f>C36*D9</f>
        <v>0</v>
      </c>
      <c r="E36" s="14">
        <f t="shared" si="0"/>
        <v>267</v>
      </c>
      <c r="G36" s="6" t="s">
        <v>38</v>
      </c>
      <c r="H36" s="6"/>
      <c r="I36" s="8"/>
      <c r="J36" s="7">
        <f>SUM(J33:J35)</f>
        <v>309.5</v>
      </c>
    </row>
    <row r="37" spans="1:10" x14ac:dyDescent="0.25">
      <c r="A37" t="s">
        <v>39</v>
      </c>
      <c r="B37" s="10">
        <v>267</v>
      </c>
      <c r="C37" s="13">
        <v>5.7000000000000003E-5</v>
      </c>
      <c r="D37" s="11">
        <f>C37*D9</f>
        <v>0</v>
      </c>
      <c r="E37" s="14">
        <f t="shared" si="0"/>
        <v>267</v>
      </c>
    </row>
    <row r="38" spans="1:10" x14ac:dyDescent="0.25">
      <c r="A38" t="s">
        <v>40</v>
      </c>
      <c r="B38" s="10">
        <v>267</v>
      </c>
      <c r="C38" s="13">
        <v>2.9E-4</v>
      </c>
      <c r="D38" s="11">
        <f>C38*D9</f>
        <v>0</v>
      </c>
      <c r="E38" s="14">
        <f t="shared" si="0"/>
        <v>267</v>
      </c>
    </row>
    <row r="40" spans="1:10" x14ac:dyDescent="0.25">
      <c r="A40" s="18" t="s">
        <v>41</v>
      </c>
      <c r="B40" s="18"/>
      <c r="C40" s="18"/>
      <c r="D40"/>
      <c r="E40"/>
    </row>
    <row r="42" spans="1:10" x14ac:dyDescent="0.25">
      <c r="A42" s="1" t="s">
        <v>42</v>
      </c>
      <c r="B42" s="1"/>
      <c r="C42" s="9" t="s">
        <v>43</v>
      </c>
    </row>
    <row r="44" spans="1:10" x14ac:dyDescent="0.25">
      <c r="A44" t="s">
        <v>44</v>
      </c>
      <c r="C44" s="10">
        <v>256</v>
      </c>
    </row>
    <row r="45" spans="1:10" x14ac:dyDescent="0.25">
      <c r="A45" t="s">
        <v>45</v>
      </c>
      <c r="C45" s="10">
        <v>256</v>
      </c>
    </row>
    <row r="46" spans="1:10" x14ac:dyDescent="0.25">
      <c r="A46" t="s">
        <v>46</v>
      </c>
      <c r="C46" s="10">
        <v>256</v>
      </c>
    </row>
    <row r="47" spans="1:10" x14ac:dyDescent="0.25">
      <c r="A47" t="s">
        <v>47</v>
      </c>
      <c r="C47" s="10">
        <v>256</v>
      </c>
    </row>
    <row r="48" spans="1:10" x14ac:dyDescent="0.25">
      <c r="C48" s="10"/>
    </row>
    <row r="49" spans="1:3" x14ac:dyDescent="0.25">
      <c r="C49" s="10"/>
    </row>
    <row r="50" spans="1:3" x14ac:dyDescent="0.25">
      <c r="C50" s="10"/>
    </row>
    <row r="51" spans="1:3" x14ac:dyDescent="0.25">
      <c r="A51" t="s">
        <v>48</v>
      </c>
      <c r="C51" s="10"/>
    </row>
    <row r="52" spans="1:3" x14ac:dyDescent="0.25">
      <c r="A52" t="s">
        <v>49</v>
      </c>
      <c r="C52" s="10"/>
    </row>
    <row r="53" spans="1:3" x14ac:dyDescent="0.25">
      <c r="A53" t="s">
        <v>50</v>
      </c>
    </row>
  </sheetData>
  <sheetProtection sheet="1" objects="1" scenarios="1"/>
  <mergeCells count="9">
    <mergeCell ref="A11:I11"/>
    <mergeCell ref="A29:E29"/>
    <mergeCell ref="G29:J29"/>
    <mergeCell ref="A40:C40"/>
    <mergeCell ref="A1:J1"/>
    <mergeCell ref="A3:J3"/>
    <mergeCell ref="A4:J4"/>
    <mergeCell ref="F8:J9"/>
    <mergeCell ref="D9:E9"/>
  </mergeCells>
  <pageMargins left="0.25" right="0.25" top="0.75" bottom="0.75" header="0.3" footer="0.3"/>
  <pageSetup paperSize="9" scale="72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8FB183C0E90F4CBDB5284C34399BB1" ma:contentTypeVersion="22" ma:contentTypeDescription="Create a new document." ma:contentTypeScope="" ma:versionID="1bbc6c3858ce01c679271be68ce6642e">
  <xsd:schema xmlns:xsd="http://www.w3.org/2001/XMLSchema" xmlns:xs="http://www.w3.org/2001/XMLSchema" xmlns:p="http://schemas.microsoft.com/office/2006/metadata/properties" xmlns:ns2="399bdb77-f4d6-4c05-8033-1d92f33451a9" xmlns:ns3="f7976a43-0ff5-45eb-a45f-ea8a4ba825e2" targetNamespace="http://schemas.microsoft.com/office/2006/metadata/properties" ma:root="true" ma:fieldsID="d573612bb2c6d840689302355e4a15ab" ns2:_="" ns3:_="">
    <xsd:import namespace="399bdb77-f4d6-4c05-8033-1d92f33451a9"/>
    <xsd:import namespace="f7976a43-0ff5-45eb-a45f-ea8a4ba82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TaxCatchAll" minOccurs="0"/>
                <xsd:element ref="ns3:i0f84bba906045b4af568ee102a52dcb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db77-f4d6-4c05-8033-1d92f33451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ceeff6-0b3f-4f2d-9f6a-eecd46ca36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76a43-0ff5-45eb-a45f-ea8a4ba825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ca6bc57-5fb6-4219-8f56-fdd6a6d60b13}" ma:internalName="TaxCatchAll" ma:showField="CatchAllData" ma:web="f7976a43-0ff5-45eb-a45f-ea8a4ba82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f84bba906045b4af568ee102a52dcb" ma:index="21" nillable="true" ma:taxonomy="true" ma:internalName="i0f84bba906045b4af568ee102a52dcb" ma:taxonomyFieldName="RevIMBCS" ma:displayName="Classification" ma:indexed="true" ma:default="1;#TEAMS|baa0a6ac-1ce3-4a08-8a14-28862b456e02" ma:fieldId="{20f84bba-9060-45b4-af56-8ee102a52dcb}" ma:sspId="10ceeff6-0b3f-4f2d-9f6a-eecd46ca3600" ma:termSetId="d2d85c40-4d0f-4236-8436-e0226054be86" ma:anchorId="f5150d70-ea5c-4d3f-bc41-529d1c9884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f84bba906045b4af568ee102a52dcb xmlns="f7976a43-0ff5-45eb-a45f-ea8a4ba825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TEAMS</TermName>
          <TermId xmlns="http://schemas.microsoft.com/office/infopath/2007/PartnerControls">baa0a6ac-1ce3-4a08-8a14-28862b456e02</TermId>
        </TermInfo>
      </Terms>
    </i0f84bba906045b4af568ee102a52dcb>
    <TaxCatchAll xmlns="f7976a43-0ff5-45eb-a45f-ea8a4ba825e2">
      <Value>1</Value>
    </TaxCatchAll>
    <lcf76f155ced4ddcb4097134ff3c332f xmlns="399bdb77-f4d6-4c05-8033-1d92f33451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7B59B-B94A-4666-AF88-D306B2A5F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bdb77-f4d6-4c05-8033-1d92f33451a9"/>
    <ds:schemaRef ds:uri="f7976a43-0ff5-45eb-a45f-ea8a4ba82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BD55D0-CD81-493F-8C0F-0376FEE68C32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f7976a43-0ff5-45eb-a45f-ea8a4ba825e2"/>
    <ds:schemaRef ds:uri="399bdb77-f4d6-4c05-8033-1d92f33451a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FD6DC5D-A251-4D1C-8FFD-0858ABD7E5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Moorabool Shire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Jacinta Erdody</dc:creator>
  <cp:keywords/>
  <dc:description/>
  <cp:lastModifiedBy>Sharon Duff</cp:lastModifiedBy>
  <cp:revision/>
  <dcterms:created xsi:type="dcterms:W3CDTF">2014-11-19T02:33:56Z</dcterms:created>
  <dcterms:modified xsi:type="dcterms:W3CDTF">2024-08-26T00:49:12Z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0x010100608FB183C0E90F4CBDB5284C34399BB1</vt:lpwstr>
  </property>
  <property fmtid="{D5CDD505-2E9C-101B-9397-08002B2CF9AE}" pid="3" name="RevIMBCS">
    <vt:lpwstr>1;#TEAMS|baa0a6ac-1ce3-4a08-8a14-28862b456e02</vt:lpwstr>
  </property>
  <property fmtid="{D5CDD505-2E9C-101B-9397-08002B2CF9AE}" pid="4" name="MediaServiceImageTags">
    <vt:lpwstr/>
  </property>
</Properties>
</file>